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4A879C35-7024-4D16-BA30-A9F1C7762B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der Almace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U20" i="1"/>
  <c r="W20" i="1" s="1"/>
  <c r="T20" i="1"/>
  <c r="V20" i="1" s="1"/>
  <c r="R20" i="1"/>
  <c r="U19" i="1"/>
  <c r="W19" i="1" s="1"/>
  <c r="T19" i="1"/>
  <c r="V19" i="1" s="1"/>
  <c r="R19" i="1"/>
  <c r="U18" i="1"/>
  <c r="W18" i="1" s="1"/>
  <c r="T18" i="1"/>
  <c r="V18" i="1" s="1"/>
  <c r="R18" i="1"/>
  <c r="U17" i="1"/>
  <c r="W17" i="1" s="1"/>
  <c r="T17" i="1"/>
  <c r="V17" i="1" s="1"/>
  <c r="R17" i="1"/>
  <c r="U16" i="1"/>
  <c r="W16" i="1" s="1"/>
  <c r="T16" i="1"/>
  <c r="V16" i="1" s="1"/>
  <c r="R16" i="1" s="1"/>
  <c r="P16" i="1" s="1"/>
  <c r="X16" i="1" s="1"/>
  <c r="S16" i="1"/>
  <c r="Q16" i="1"/>
  <c r="S19" i="1" l="1"/>
  <c r="Q19" i="1"/>
  <c r="P19" i="1" s="1"/>
  <c r="X19" i="1" s="1"/>
  <c r="S20" i="1"/>
  <c r="Q20" i="1"/>
  <c r="P20" i="1" s="1"/>
  <c r="X20" i="1" s="1"/>
  <c r="S17" i="1"/>
  <c r="Q17" i="1"/>
  <c r="P17" i="1" s="1"/>
  <c r="X17" i="1" s="1"/>
  <c r="S18" i="1"/>
  <c r="Q18" i="1"/>
  <c r="P18" i="1" s="1"/>
  <c r="X18" i="1" s="1"/>
  <c r="P23" i="1" l="1"/>
</calcChain>
</file>

<file path=xl/sharedStrings.xml><?xml version="1.0" encoding="utf-8"?>
<sst xmlns="http://schemas.openxmlformats.org/spreadsheetml/2006/main" count="64" uniqueCount="56">
  <si>
    <t>Boleta de Medición del Desempeño</t>
  </si>
  <si>
    <t>MES</t>
  </si>
  <si>
    <t>AÑO</t>
  </si>
  <si>
    <t xml:space="preserve">No EMPLEADO : </t>
  </si>
  <si>
    <t>1504</t>
  </si>
  <si>
    <t>NOMBRE :</t>
  </si>
  <si>
    <t>PUESTO:</t>
  </si>
  <si>
    <t xml:space="preserve">LIDER DE ALMACEN </t>
  </si>
  <si>
    <t>GERENCIA :</t>
  </si>
  <si>
    <t>MEDICIÓN:</t>
  </si>
  <si>
    <t>MENSUAL</t>
  </si>
  <si>
    <t>OPERACIÓN:</t>
  </si>
  <si>
    <t>EVALUACIÓN 360°:</t>
  </si>
  <si>
    <t>ASISTENCIA MENSUAL:</t>
  </si>
  <si>
    <t>ANTIGÜEDAD EN LA EMPRESA :</t>
  </si>
  <si>
    <t xml:space="preserve">                                  ANTIGÜEDAD EN EL PUESTO :</t>
  </si>
  <si>
    <t xml:space="preserve">I. COMPROMISO DE RESULTADOS </t>
  </si>
  <si>
    <t>Clave Objetivo</t>
  </si>
  <si>
    <t>Objetivo</t>
  </si>
  <si>
    <t>Ponderación</t>
  </si>
  <si>
    <t>KPI
(Descripción)</t>
  </si>
  <si>
    <t>Formula de KPI</t>
  </si>
  <si>
    <t>Unidad Medida</t>
  </si>
  <si>
    <t>Inferior Meta</t>
  </si>
  <si>
    <t>Meta</t>
  </si>
  <si>
    <t>Superior Meta</t>
  </si>
  <si>
    <t>Resultado</t>
  </si>
  <si>
    <t>Evaluación</t>
  </si>
  <si>
    <t xml:space="preserve">CONFIABILIDAD DEL INVENTARIO </t>
  </si>
  <si>
    <t>% de confiabilidad de la veracidad del inventario</t>
  </si>
  <si>
    <t>(1-(diferencias / referebcias ))*100</t>
  </si>
  <si>
    <t>%</t>
  </si>
  <si>
    <t xml:space="preserve">CUMPLIMIENTO DE MAXIMOS Y MINIMOS </t>
  </si>
  <si>
    <t xml:space="preserve">% de cumplimiento de maximos y minimos </t>
  </si>
  <si>
    <t xml:space="preserve">INFORMACION AL DIA </t>
  </si>
  <si>
    <t xml:space="preserve">actualizacion de registros al dia </t>
  </si>
  <si>
    <t xml:space="preserve">CAPACIDAD Y COSTO DE ALMACEN </t>
  </si>
  <si>
    <t xml:space="preserve">%DE OCUPACION DE ALMACEN </t>
  </si>
  <si>
    <t>productos almacenados / capadiad de almacen *100</t>
  </si>
  <si>
    <t xml:space="preserve">DOCUMENTACION SIN PROBLEMAS </t>
  </si>
  <si>
    <t xml:space="preserve">FACTURAS GENERADAS SIN ERROR /TOTAL DE FACTURAS </t>
  </si>
  <si>
    <t>Total Gasto de Ventas sobre Total Ventas</t>
  </si>
  <si>
    <t>Total de ponderación:</t>
  </si>
  <si>
    <t>Evaluación ponderada de objetivos:</t>
  </si>
  <si>
    <t>II. RETROALIMENTACIÓN, ACUERDOS Y COMPROMISOS.</t>
  </si>
  <si>
    <t>El siguiente apartado es para llevar a cabo un proceso de retroalimentación del colaborador reconociendo sus fortalezas, describiendolas y ejemplificando en acciones concretas; misma situación en su apartado de áreas de oportunidad</t>
  </si>
  <si>
    <t>FORTALEZAS</t>
  </si>
  <si>
    <t>DESCRIPCIÓN</t>
  </si>
  <si>
    <t>EJEMPLOS CONCRETOS U OBJETIVO</t>
  </si>
  <si>
    <t>ÁREAS DE OPORTUNIDAD</t>
  </si>
  <si>
    <t>ACUERDOS  Y ACCIONES PARA MEJORAR AREAS DE OPORTUNIDAD Y CAPITALIZAR FORTALEZAS.</t>
  </si>
  <si>
    <t>IV. FIRMAS DE CONFORMIDAD</t>
  </si>
  <si>
    <t>Colaborador</t>
  </si>
  <si>
    <t>Jefe Inmediato</t>
  </si>
  <si>
    <t>Jefe Superior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</si>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</sst>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0.0"/>
    <numFmt numFmtId="166" formatCode="_(* #,##0.00_);_(* \(#,##0.00\);_(* &quot;-&quot;??_);_(@_)"/>
    <numFmt numFmtId="167" formatCode="_-* #,##0_-;\-* #,##0_-;_-* &quot;-&quot;??_-;_-@_-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9"/>
      <name val="Arial"/>
      <family val="2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16"/>
      <name val="Arial"/>
      <family val="2"/>
    </font>
    <font>
      <sz val="12"/>
      <color indexed="16"/>
      <name val="Arial"/>
      <family val="2"/>
    </font>
    <font>
      <b/>
      <sz val="1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E181"/>
        <bgColor indexed="26"/>
      </patternFill>
    </fill>
    <fill>
      <patternFill patternType="solid">
        <fgColor rgb="FFFFE18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16"/>
      </right>
      <top/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9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7" fillId="2" borderId="0" xfId="0" applyFont="1" applyFill="1" applyAlignment="1">
      <alignment horizontal="center" vertical="center"/>
    </xf>
    <xf numFmtId="0" fontId="3" fillId="5" borderId="1" xfId="2" applyNumberFormat="1" applyFont="1" applyFill="1" applyBorder="1" applyAlignment="1">
      <alignment horizontal="center" vertical="center" wrapText="1"/>
    </xf>
    <xf numFmtId="0" fontId="3" fillId="5" borderId="5" xfId="2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2" fillId="3" borderId="0" xfId="0" applyFont="1" applyFill="1"/>
    <xf numFmtId="0" fontId="3" fillId="6" borderId="1" xfId="3" applyFont="1" applyFill="1" applyBorder="1" applyAlignment="1" applyProtection="1">
      <alignment horizontal="center" vertical="center" wrapText="1"/>
      <protection locked="0"/>
    </xf>
    <xf numFmtId="9" fontId="8" fillId="6" borderId="1" xfId="4" applyFont="1" applyFill="1" applyBorder="1" applyAlignment="1" applyProtection="1">
      <alignment horizontal="center" vertical="center" wrapText="1"/>
      <protection locked="0"/>
    </xf>
    <xf numFmtId="0" fontId="3" fillId="7" borderId="1" xfId="3" applyFont="1" applyFill="1" applyBorder="1" applyAlignment="1" applyProtection="1">
      <alignment horizontal="center" vertical="center" wrapText="1"/>
      <protection locked="0"/>
    </xf>
    <xf numFmtId="0" fontId="3" fillId="7" borderId="1" xfId="3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10" fillId="2" borderId="9" xfId="3" applyFont="1" applyFill="1" applyBorder="1" applyAlignment="1" applyProtection="1">
      <alignment horizontal="center" vertical="center"/>
      <protection locked="0"/>
    </xf>
    <xf numFmtId="9" fontId="10" fillId="2" borderId="9" xfId="3" applyNumberFormat="1" applyFont="1" applyFill="1" applyBorder="1" applyAlignment="1" applyProtection="1">
      <alignment horizontal="center" vertical="center" wrapText="1"/>
      <protection locked="0"/>
    </xf>
    <xf numFmtId="164" fontId="11" fillId="8" borderId="9" xfId="3" applyNumberFormat="1" applyFont="1" applyFill="1" applyBorder="1" applyAlignment="1" applyProtection="1">
      <alignment horizontal="center" vertical="center" wrapText="1"/>
      <protection locked="0"/>
    </xf>
    <xf numFmtId="9" fontId="11" fillId="8" borderId="9" xfId="4" applyFont="1" applyFill="1" applyBorder="1" applyAlignment="1" applyProtection="1">
      <alignment horizontal="center" vertical="center" wrapText="1"/>
      <protection locked="0"/>
    </xf>
    <xf numFmtId="9" fontId="10" fillId="2" borderId="9" xfId="2" applyFont="1" applyFill="1" applyBorder="1" applyAlignment="1" applyProtection="1">
      <alignment horizontal="center" vertical="center" wrapText="1"/>
      <protection locked="0"/>
    </xf>
    <xf numFmtId="164" fontId="10" fillId="2" borderId="9" xfId="2" applyNumberFormat="1" applyFont="1" applyFill="1" applyBorder="1" applyAlignment="1" applyProtection="1">
      <alignment horizontal="center" vertical="center" wrapText="1"/>
      <protection locked="0"/>
    </xf>
    <xf numFmtId="10" fontId="10" fillId="2" borderId="9" xfId="2" applyNumberFormat="1" applyFont="1" applyFill="1" applyBorder="1" applyAlignment="1" applyProtection="1">
      <alignment horizontal="center" vertical="center" wrapText="1"/>
      <protection locked="0"/>
    </xf>
    <xf numFmtId="10" fontId="2" fillId="9" borderId="9" xfId="2" applyNumberFormat="1" applyFont="1" applyFill="1" applyBorder="1" applyAlignment="1" applyProtection="1">
      <alignment horizontal="center" vertical="center" wrapText="1"/>
      <protection locked="0"/>
    </xf>
    <xf numFmtId="165" fontId="8" fillId="10" borderId="9" xfId="4" quotePrefix="1" applyNumberFormat="1" applyFont="1" applyFill="1" applyBorder="1" applyAlignment="1" applyProtection="1">
      <alignment horizontal="center" vertical="center" wrapText="1"/>
      <protection hidden="1"/>
    </xf>
    <xf numFmtId="4" fontId="6" fillId="3" borderId="0" xfId="3" applyNumberFormat="1" applyFont="1" applyFill="1" applyAlignment="1" applyProtection="1">
      <alignment horizontal="center" vertical="center"/>
      <protection locked="0"/>
    </xf>
    <xf numFmtId="4" fontId="6" fillId="3" borderId="0" xfId="4" applyNumberFormat="1" applyFont="1" applyFill="1" applyAlignment="1" applyProtection="1">
      <alignment horizontal="center" vertical="center"/>
      <protection locked="0"/>
    </xf>
    <xf numFmtId="0" fontId="6" fillId="3" borderId="0" xfId="3" applyFont="1" applyFill="1" applyAlignment="1" applyProtection="1">
      <alignment horizontal="center" vertical="center"/>
      <protection locked="0"/>
    </xf>
    <xf numFmtId="0" fontId="6" fillId="3" borderId="0" xfId="3" applyFont="1" applyFill="1" applyAlignment="1" applyProtection="1">
      <alignment horizontal="center" vertical="center" textRotation="90"/>
      <protection locked="0"/>
    </xf>
    <xf numFmtId="43" fontId="6" fillId="3" borderId="0" xfId="3" applyNumberFormat="1" applyFont="1" applyFill="1" applyAlignment="1" applyProtection="1">
      <alignment horizontal="center" vertical="center" textRotation="90"/>
      <protection locked="0"/>
    </xf>
    <xf numFmtId="1" fontId="6" fillId="3" borderId="0" xfId="3" applyNumberFormat="1" applyFont="1" applyFill="1" applyAlignment="1" applyProtection="1">
      <alignment horizontal="center" vertical="center"/>
      <protection locked="0"/>
    </xf>
    <xf numFmtId="10" fontId="6" fillId="11" borderId="0" xfId="3" applyNumberFormat="1" applyFont="1" applyFill="1" applyAlignment="1" applyProtection="1">
      <alignment horizontal="right" vertical="center"/>
      <protection locked="0"/>
    </xf>
    <xf numFmtId="0" fontId="10" fillId="2" borderId="1" xfId="3" applyFont="1" applyFill="1" applyBorder="1" applyAlignment="1" applyProtection="1">
      <alignment horizontal="center" vertical="center"/>
      <protection locked="0"/>
    </xf>
    <xf numFmtId="9" fontId="11" fillId="12" borderId="1" xfId="3" applyNumberFormat="1" applyFont="1" applyFill="1" applyBorder="1" applyAlignment="1" applyProtection="1">
      <alignment horizontal="center" vertical="center" wrapText="1"/>
      <protection locked="0"/>
    </xf>
    <xf numFmtId="164" fontId="11" fillId="12" borderId="1" xfId="3" applyNumberFormat="1" applyFont="1" applyFill="1" applyBorder="1" applyAlignment="1" applyProtection="1">
      <alignment horizontal="center" vertical="center" wrapText="1"/>
      <protection locked="0"/>
    </xf>
    <xf numFmtId="9" fontId="11" fillId="8" borderId="1" xfId="3" applyNumberFormat="1" applyFont="1" applyFill="1" applyBorder="1" applyAlignment="1" applyProtection="1">
      <alignment horizontal="center" vertical="center" wrapText="1"/>
      <protection locked="0"/>
    </xf>
    <xf numFmtId="164" fontId="11" fillId="8" borderId="1" xfId="3" applyNumberFormat="1" applyFont="1" applyFill="1" applyBorder="1" applyAlignment="1" applyProtection="1">
      <alignment horizontal="center" vertical="center" wrapText="1"/>
      <protection locked="0"/>
    </xf>
    <xf numFmtId="9" fontId="11" fillId="8" borderId="1" xfId="4" applyFont="1" applyFill="1" applyBorder="1" applyAlignment="1" applyProtection="1">
      <alignment horizontal="center" vertical="center" wrapText="1"/>
      <protection locked="0"/>
    </xf>
    <xf numFmtId="167" fontId="10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0" fillId="2" borderId="1" xfId="2" applyNumberFormat="1" applyFont="1" applyFill="1" applyBorder="1" applyAlignment="1" applyProtection="1">
      <alignment horizontal="center" vertical="center" wrapText="1"/>
      <protection locked="0"/>
    </xf>
    <xf numFmtId="164" fontId="2" fillId="9" borderId="1" xfId="2" applyNumberFormat="1" applyFont="1" applyFill="1" applyBorder="1" applyAlignment="1" applyProtection="1">
      <alignment horizontal="center" vertical="center" wrapText="1"/>
      <protection locked="0"/>
    </xf>
    <xf numFmtId="164" fontId="7" fillId="3" borderId="0" xfId="4" applyNumberFormat="1" applyFont="1" applyFill="1" applyAlignment="1" applyProtection="1">
      <alignment horizontal="center" vertical="center"/>
      <protection locked="0"/>
    </xf>
    <xf numFmtId="9" fontId="10" fillId="2" borderId="1" xfId="2" applyFont="1" applyFill="1" applyBorder="1" applyAlignment="1" applyProtection="1">
      <alignment horizontal="center" vertical="center" wrapText="1"/>
      <protection locked="0"/>
    </xf>
    <xf numFmtId="0" fontId="12" fillId="3" borderId="0" xfId="3" applyFont="1" applyFill="1" applyAlignment="1" applyProtection="1">
      <alignment horizontal="center" vertical="center"/>
      <protection locked="0"/>
    </xf>
    <xf numFmtId="0" fontId="12" fillId="3" borderId="0" xfId="3" applyFont="1" applyFill="1" applyAlignment="1" applyProtection="1">
      <alignment horizontal="right" vertical="center"/>
      <protection locked="0"/>
    </xf>
    <xf numFmtId="9" fontId="12" fillId="3" borderId="11" xfId="4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/>
      <protection hidden="1"/>
    </xf>
    <xf numFmtId="9" fontId="13" fillId="3" borderId="0" xfId="4" applyFont="1" applyFill="1" applyAlignment="1" applyProtection="1">
      <alignment horizontal="center" wrapText="1"/>
      <protection locked="0"/>
    </xf>
    <xf numFmtId="0" fontId="13" fillId="3" borderId="0" xfId="3" applyFont="1" applyFill="1" applyAlignment="1" applyProtection="1">
      <alignment horizontal="right" vertical="center" wrapText="1"/>
      <protection locked="0"/>
    </xf>
    <xf numFmtId="0" fontId="10" fillId="3" borderId="0" xfId="3" applyFont="1" applyFill="1" applyAlignment="1" applyProtection="1">
      <alignment vertical="center" textRotation="90"/>
      <protection locked="0"/>
    </xf>
    <xf numFmtId="165" fontId="3" fillId="11" borderId="0" xfId="5" applyNumberFormat="1" applyFont="1" applyFill="1" applyAlignment="1" applyProtection="1">
      <alignment vertical="center"/>
      <protection hidden="1"/>
    </xf>
    <xf numFmtId="2" fontId="10" fillId="3" borderId="0" xfId="3" applyNumberFormat="1" applyFont="1" applyFill="1" applyAlignment="1" applyProtection="1">
      <alignment horizontal="center" vertical="center" wrapText="1"/>
      <protection locked="0"/>
    </xf>
    <xf numFmtId="2" fontId="10" fillId="3" borderId="0" xfId="4" applyNumberFormat="1" applyFont="1" applyFill="1" applyAlignment="1" applyProtection="1">
      <alignment horizontal="center" vertical="center" wrapText="1"/>
      <protection locked="0"/>
    </xf>
    <xf numFmtId="43" fontId="8" fillId="3" borderId="0" xfId="5" applyFont="1" applyFill="1" applyAlignment="1" applyProtection="1">
      <alignment horizontal="center" vertical="center" wrapText="1"/>
      <protection locked="0"/>
    </xf>
    <xf numFmtId="0" fontId="2" fillId="2" borderId="0" xfId="0" applyFont="1" applyFill="1" applyProtection="1">
      <protection hidden="1"/>
    </xf>
    <xf numFmtId="9" fontId="12" fillId="3" borderId="0" xfId="4" applyFont="1" applyFill="1" applyAlignment="1" applyProtection="1">
      <alignment horizontal="center" vertical="center" wrapText="1"/>
      <protection locked="0"/>
    </xf>
    <xf numFmtId="0" fontId="2" fillId="3" borderId="0" xfId="3" applyFont="1" applyFill="1" applyProtection="1">
      <protection locked="0"/>
    </xf>
    <xf numFmtId="165" fontId="8" fillId="10" borderId="15" xfId="4" applyNumberFormat="1" applyFont="1" applyFill="1" applyBorder="1" applyAlignment="1" applyProtection="1">
      <alignment horizontal="center" vertical="center" wrapText="1"/>
      <protection hidden="1"/>
    </xf>
    <xf numFmtId="2" fontId="5" fillId="3" borderId="0" xfId="4" applyNumberFormat="1" applyFont="1" applyFill="1" applyAlignment="1" applyProtection="1">
      <alignment horizontal="right" vertical="center"/>
      <protection locked="0"/>
    </xf>
    <xf numFmtId="4" fontId="5" fillId="3" borderId="0" xfId="4" applyNumberFormat="1" applyFont="1" applyFill="1" applyAlignment="1" applyProtection="1">
      <alignment horizontal="center" vertical="center"/>
      <protection locked="0"/>
    </xf>
    <xf numFmtId="0" fontId="5" fillId="11" borderId="0" xfId="3" applyFont="1" applyFill="1" applyAlignment="1" applyProtection="1">
      <alignment horizontal="right" vertical="center"/>
      <protection locked="0"/>
    </xf>
    <xf numFmtId="0" fontId="2" fillId="0" borderId="0" xfId="0" applyFont="1" applyProtection="1">
      <protection hidden="1"/>
    </xf>
    <xf numFmtId="9" fontId="2" fillId="11" borderId="0" xfId="4" applyFont="1" applyFill="1" applyAlignment="1" applyProtection="1">
      <alignment vertical="center"/>
      <protection locked="0"/>
    </xf>
    <xf numFmtId="3" fontId="2" fillId="11" borderId="0" xfId="3" applyNumberFormat="1" applyFont="1" applyFill="1" applyAlignment="1" applyProtection="1">
      <alignment vertical="center"/>
      <protection locked="0"/>
    </xf>
    <xf numFmtId="3" fontId="3" fillId="11" borderId="0" xfId="3" applyNumberFormat="1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 wrapText="1"/>
      <protection hidden="1"/>
    </xf>
    <xf numFmtId="0" fontId="7" fillId="2" borderId="0" xfId="0" applyFont="1" applyFill="1" applyAlignment="1" applyProtection="1">
      <alignment horizontal="center" vertical="center" wrapText="1"/>
      <protection hidden="1"/>
    </xf>
    <xf numFmtId="0" fontId="2" fillId="14" borderId="0" xfId="0" applyFont="1" applyFill="1" applyProtection="1">
      <protection hidden="1"/>
    </xf>
    <xf numFmtId="0" fontId="2" fillId="15" borderId="0" xfId="0" applyFont="1" applyFill="1" applyAlignment="1" applyProtection="1">
      <alignment horizontal="left" vertical="center"/>
      <protection hidden="1"/>
    </xf>
    <xf numFmtId="0" fontId="2" fillId="15" borderId="0" xfId="0" applyFont="1" applyFill="1" applyProtection="1">
      <protection hidden="1"/>
    </xf>
    <xf numFmtId="0" fontId="3" fillId="2" borderId="0" xfId="0" applyFont="1" applyFill="1" applyAlignment="1" applyProtection="1">
      <alignment vertical="center" wrapText="1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3" fillId="2" borderId="22" xfId="0" applyFont="1" applyFill="1" applyBorder="1" applyAlignment="1" applyProtection="1">
      <alignment vertical="center" wrapText="1"/>
      <protection hidden="1"/>
    </xf>
    <xf numFmtId="0" fontId="14" fillId="2" borderId="0" xfId="0" applyFont="1" applyFill="1" applyAlignment="1" applyProtection="1">
      <alignment vertical="center" wrapText="1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0" fontId="14" fillId="2" borderId="17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3" fillId="14" borderId="3" xfId="0" applyFont="1" applyFill="1" applyBorder="1" applyAlignment="1" applyProtection="1">
      <alignment horizontal="center" vertical="center" wrapText="1"/>
      <protection hidden="1"/>
    </xf>
    <xf numFmtId="0" fontId="3" fillId="14" borderId="4" xfId="0" applyFont="1" applyFill="1" applyBorder="1" applyAlignment="1" applyProtection="1">
      <alignment horizontal="center" vertical="center" wrapText="1"/>
      <protection hidden="1"/>
    </xf>
    <xf numFmtId="0" fontId="3" fillId="14" borderId="5" xfId="0" applyFont="1" applyFill="1" applyBorder="1" applyAlignment="1" applyProtection="1">
      <alignment horizontal="center" vertical="center" wrapText="1"/>
      <protection hidden="1"/>
    </xf>
    <xf numFmtId="0" fontId="2" fillId="2" borderId="16" xfId="0" applyFont="1" applyFill="1" applyBorder="1" applyAlignment="1" applyProtection="1">
      <alignment horizontal="left" vertical="center" wrapText="1"/>
      <protection hidden="1"/>
    </xf>
    <xf numFmtId="0" fontId="2" fillId="2" borderId="17" xfId="0" applyFont="1" applyFill="1" applyBorder="1" applyAlignment="1" applyProtection="1">
      <alignment horizontal="left" vertical="center" wrapText="1"/>
      <protection hidden="1"/>
    </xf>
    <xf numFmtId="0" fontId="2" fillId="2" borderId="18" xfId="0" applyFont="1" applyFill="1" applyBorder="1" applyAlignment="1" applyProtection="1">
      <alignment horizontal="left" vertical="center" wrapText="1"/>
      <protection hidden="1"/>
    </xf>
    <xf numFmtId="0" fontId="2" fillId="2" borderId="19" xfId="0" applyFont="1" applyFill="1" applyBorder="1" applyAlignment="1" applyProtection="1">
      <alignment horizontal="left" vertical="center" wrapText="1"/>
      <protection hidden="1"/>
    </xf>
    <xf numFmtId="0" fontId="2" fillId="2" borderId="0" xfId="0" applyFont="1" applyFill="1" applyAlignment="1" applyProtection="1">
      <alignment horizontal="left" vertical="center" wrapText="1"/>
      <protection hidden="1"/>
    </xf>
    <xf numFmtId="0" fontId="2" fillId="2" borderId="20" xfId="0" applyFont="1" applyFill="1" applyBorder="1" applyAlignment="1" applyProtection="1">
      <alignment horizontal="left" vertical="center" wrapText="1"/>
      <protection hidden="1"/>
    </xf>
    <xf numFmtId="0" fontId="2" fillId="2" borderId="21" xfId="0" applyFont="1" applyFill="1" applyBorder="1" applyAlignment="1" applyProtection="1">
      <alignment horizontal="left" vertical="center" wrapText="1"/>
      <protection hidden="1"/>
    </xf>
    <xf numFmtId="0" fontId="2" fillId="2" borderId="22" xfId="0" applyFont="1" applyFill="1" applyBorder="1" applyAlignment="1" applyProtection="1">
      <alignment horizontal="left" vertical="center" wrapText="1"/>
      <protection hidden="1"/>
    </xf>
    <xf numFmtId="0" fontId="2" fillId="2" borderId="23" xfId="0" applyFont="1" applyFill="1" applyBorder="1" applyAlignment="1" applyProtection="1">
      <alignment horizontal="left" vertical="center" wrapText="1"/>
      <protection hidden="1"/>
    </xf>
    <xf numFmtId="0" fontId="3" fillId="4" borderId="3" xfId="0" applyFont="1" applyFill="1" applyBorder="1" applyAlignment="1" applyProtection="1">
      <alignment horizontal="center" vertical="center" wrapText="1"/>
      <protection hidden="1"/>
    </xf>
    <xf numFmtId="0" fontId="3" fillId="4" borderId="4" xfId="0" applyFont="1" applyFill="1" applyBorder="1" applyAlignment="1" applyProtection="1">
      <alignment horizontal="center" vertical="center" wrapText="1"/>
      <protection hidden="1"/>
    </xf>
    <xf numFmtId="0" fontId="3" fillId="4" borderId="5" xfId="0" applyFont="1" applyFill="1" applyBorder="1" applyAlignment="1" applyProtection="1">
      <alignment horizontal="center" vertical="center" wrapText="1"/>
      <protection hidden="1"/>
    </xf>
    <xf numFmtId="0" fontId="3" fillId="14" borderId="1" xfId="0" applyFont="1" applyFill="1" applyBorder="1" applyAlignment="1" applyProtection="1">
      <alignment horizontal="center" vertical="center" wrapText="1"/>
      <protection hidden="1"/>
    </xf>
    <xf numFmtId="0" fontId="8" fillId="13" borderId="12" xfId="3" applyFont="1" applyFill="1" applyBorder="1" applyAlignment="1" applyProtection="1">
      <alignment horizontal="center" vertical="center" wrapText="1"/>
      <protection locked="0"/>
    </xf>
    <xf numFmtId="0" fontId="8" fillId="13" borderId="13" xfId="3" applyFont="1" applyFill="1" applyBorder="1" applyAlignment="1" applyProtection="1">
      <alignment horizontal="center" vertical="center" wrapText="1"/>
      <protection locked="0"/>
    </xf>
    <xf numFmtId="0" fontId="8" fillId="13" borderId="14" xfId="3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10" fillId="2" borderId="3" xfId="3" applyFont="1" applyFill="1" applyBorder="1" applyAlignment="1" applyProtection="1">
      <alignment horizontal="left" vertical="center" wrapText="1"/>
      <protection locked="0"/>
    </xf>
    <xf numFmtId="0" fontId="10" fillId="2" borderId="4" xfId="3" applyFont="1" applyFill="1" applyBorder="1" applyAlignment="1" applyProtection="1">
      <alignment horizontal="left" vertical="center" wrapText="1"/>
      <protection locked="0"/>
    </xf>
    <xf numFmtId="0" fontId="10" fillId="2" borderId="5" xfId="3" applyFont="1" applyFill="1" applyBorder="1" applyAlignment="1" applyProtection="1">
      <alignment horizontal="left" vertical="center" wrapText="1"/>
      <protection locked="0"/>
    </xf>
    <xf numFmtId="0" fontId="11" fillId="12" borderId="1" xfId="3" applyFont="1" applyFill="1" applyBorder="1" applyAlignment="1" applyProtection="1">
      <alignment horizontal="left" vertical="center" wrapText="1"/>
      <protection locked="0"/>
    </xf>
    <xf numFmtId="0" fontId="11" fillId="8" borderId="1" xfId="3" applyFont="1" applyFill="1" applyBorder="1" applyAlignment="1" applyProtection="1">
      <alignment horizontal="left" vertical="center" wrapText="1"/>
      <protection locked="0"/>
    </xf>
    <xf numFmtId="0" fontId="12" fillId="3" borderId="0" xfId="3" applyFont="1" applyFill="1" applyAlignment="1" applyProtection="1">
      <alignment horizontal="right" vertical="center"/>
      <protection locked="0"/>
    </xf>
    <xf numFmtId="0" fontId="12" fillId="3" borderId="10" xfId="3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>
      <alignment horizontal="righ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6" borderId="6" xfId="3" applyFont="1" applyFill="1" applyBorder="1" applyAlignment="1" applyProtection="1">
      <alignment horizontal="center" vertical="center" wrapText="1"/>
      <protection locked="0"/>
    </xf>
    <xf numFmtId="0" fontId="3" fillId="6" borderId="7" xfId="3" applyFont="1" applyFill="1" applyBorder="1" applyAlignment="1" applyProtection="1">
      <alignment horizontal="center" vertical="center" wrapText="1"/>
      <protection locked="0"/>
    </xf>
    <xf numFmtId="0" fontId="3" fillId="6" borderId="8" xfId="3" applyFont="1" applyFill="1" applyBorder="1" applyAlignment="1" applyProtection="1">
      <alignment horizontal="center" vertical="center" wrapText="1"/>
      <protection locked="0"/>
    </xf>
  </cellXfs>
  <cellStyles count="6">
    <cellStyle name="Millares" xfId="1" builtinId="3"/>
    <cellStyle name="Millares 2" xfId="5" xr:uid="{00000000-0005-0000-0000-000001000000}"/>
    <cellStyle name="Normal" xfId="0" builtinId="0"/>
    <cellStyle name="Normal 2" xfId="3" xr:uid="{00000000-0005-0000-0000-000003000000}"/>
    <cellStyle name="Porcentaje" xfId="2" builtinId="5"/>
    <cellStyle name="Porcentaje 2" xfId="4" xr:uid="{00000000-0005-0000-0000-000005000000}"/>
  </cellStyles>
  <dxfs count="5">
    <dxf>
      <font>
        <color theme="0"/>
      </font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7"/>
  <sheetViews>
    <sheetView tabSelected="1" topLeftCell="G1" zoomScale="75" zoomScaleNormal="75" workbookViewId="0">
      <selection activeCell="P5" sqref="P5"/>
    </sheetView>
  </sheetViews>
  <sheetFormatPr baseColWidth="10" defaultColWidth="11.5" defaultRowHeight="15" x14ac:dyDescent="0.2"/>
  <cols>
    <col min="1" max="1" width="5.5" style="3" customWidth="1"/>
    <col min="2" max="2" width="21.125" style="3" customWidth="1"/>
    <col min="3" max="3" width="14.625" style="3" customWidth="1"/>
    <col min="4" max="4" width="11.625" style="3" customWidth="1"/>
    <col min="5" max="5" width="18.375" style="3" customWidth="1"/>
    <col min="6" max="6" width="13.875" style="3" customWidth="1"/>
    <col min="7" max="7" width="15" style="91" customWidth="1"/>
    <col min="8" max="9" width="21.125" style="91" customWidth="1"/>
    <col min="10" max="10" width="20" style="91" customWidth="1"/>
    <col min="11" max="11" width="16.375" style="91" customWidth="1"/>
    <col min="12" max="13" width="21.125" style="91" customWidth="1"/>
    <col min="14" max="15" width="18.5" style="91" customWidth="1"/>
    <col min="16" max="16" width="18.625" style="91" customWidth="1"/>
    <col min="17" max="17" width="30.5" style="91" hidden="1" customWidth="1"/>
    <col min="18" max="18" width="23.375" style="91" hidden="1" customWidth="1"/>
    <col min="19" max="19" width="17.125" style="91" hidden="1" customWidth="1"/>
    <col min="20" max="20" width="26.625" style="3" hidden="1" customWidth="1"/>
    <col min="21" max="21" width="15.5" style="3" hidden="1" customWidth="1"/>
    <col min="22" max="22" width="11.5" style="3" hidden="1" customWidth="1"/>
    <col min="23" max="23" width="21.375" style="3" hidden="1" customWidth="1"/>
    <col min="24" max="24" width="19" style="3" hidden="1" customWidth="1"/>
    <col min="25" max="16384" width="11.5" style="3"/>
  </cols>
  <sheetData>
    <row r="1" spans="1:25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1"/>
      <c r="Y1" s="1"/>
    </row>
    <row r="2" spans="1:25" ht="20.100000000000001" customHeight="1" x14ac:dyDescent="0.2">
      <c r="A2" s="1"/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5"/>
      <c r="R2" s="5"/>
      <c r="S2" s="5"/>
      <c r="T2" s="1"/>
      <c r="U2" s="1"/>
      <c r="V2" s="1"/>
      <c r="W2" s="1"/>
      <c r="X2" s="1"/>
      <c r="Y2" s="1"/>
    </row>
    <row r="3" spans="1:25" ht="20.100000000000001" customHeight="1" x14ac:dyDescent="0.2">
      <c r="A3" s="1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5"/>
      <c r="R3" s="5"/>
      <c r="S3" s="5"/>
      <c r="T3" s="1"/>
      <c r="U3" s="1"/>
      <c r="V3" s="1"/>
      <c r="W3" s="1"/>
      <c r="X3" s="1"/>
      <c r="Y3" s="1"/>
    </row>
    <row r="4" spans="1:25" ht="20.100000000000001" customHeight="1" x14ac:dyDescent="0.2">
      <c r="A4" s="1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4"/>
      <c r="R4" s="4"/>
      <c r="S4" s="4"/>
      <c r="T4" s="1"/>
      <c r="U4" s="1"/>
      <c r="V4" s="1"/>
      <c r="W4" s="1"/>
      <c r="X4" s="1"/>
      <c r="Y4" s="1"/>
    </row>
    <row r="5" spans="1:25" ht="20.100000000000001" customHeight="1" x14ac:dyDescent="0.2">
      <c r="A5" s="1"/>
      <c r="B5" s="1"/>
      <c r="C5" s="1"/>
      <c r="D5" s="1"/>
      <c r="E5" s="1"/>
      <c r="F5" s="1"/>
      <c r="G5" s="6"/>
      <c r="H5" s="2"/>
      <c r="I5" s="6"/>
      <c r="J5" s="2"/>
      <c r="K5" s="2"/>
      <c r="L5" s="2"/>
      <c r="M5" s="7" t="s">
        <v>1</v>
      </c>
      <c r="N5" s="8"/>
      <c r="O5" s="7" t="s">
        <v>2</v>
      </c>
      <c r="P5" s="8"/>
      <c r="Q5" s="1"/>
      <c r="R5" s="1"/>
      <c r="S5" s="1"/>
      <c r="T5" s="1"/>
      <c r="U5" s="1"/>
      <c r="V5" s="1"/>
      <c r="W5" s="1"/>
      <c r="X5" s="1"/>
      <c r="Y5" s="1"/>
    </row>
    <row r="6" spans="1:25" ht="27" customHeight="1" thickBot="1" x14ac:dyDescent="0.25">
      <c r="A6" s="1"/>
      <c r="B6" s="9" t="s">
        <v>3</v>
      </c>
      <c r="C6" s="10" t="s">
        <v>4</v>
      </c>
      <c r="D6" s="7" t="s">
        <v>5</v>
      </c>
      <c r="E6" s="122"/>
      <c r="F6" s="122"/>
      <c r="G6" s="122"/>
      <c r="H6" s="122"/>
      <c r="I6" s="122"/>
      <c r="J6" s="122"/>
      <c r="K6" s="4" t="s">
        <v>6</v>
      </c>
      <c r="L6" s="122" t="s">
        <v>7</v>
      </c>
      <c r="M6" s="122"/>
      <c r="N6" s="122"/>
      <c r="O6" s="122"/>
      <c r="P6" s="122"/>
      <c r="Q6" s="1"/>
      <c r="R6" s="1"/>
      <c r="S6" s="1"/>
      <c r="T6" s="1"/>
      <c r="U6" s="1"/>
      <c r="V6" s="1"/>
      <c r="W6" s="1"/>
      <c r="X6" s="1"/>
      <c r="Y6" s="1"/>
    </row>
    <row r="7" spans="1:25" ht="20.100000000000001" customHeight="1" x14ac:dyDescent="0.2">
      <c r="A7" s="1"/>
      <c r="B7" s="12"/>
      <c r="C7" s="1"/>
      <c r="D7" s="1"/>
      <c r="E7" s="1"/>
      <c r="F7" s="1"/>
      <c r="G7" s="6"/>
      <c r="H7" s="2"/>
      <c r="I7" s="2"/>
      <c r="J7" s="2"/>
      <c r="K7" s="1"/>
      <c r="L7" s="6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0.100000000000001" customHeight="1" thickBot="1" x14ac:dyDescent="0.25">
      <c r="A8" s="1"/>
      <c r="B8" s="7" t="s">
        <v>8</v>
      </c>
      <c r="C8" s="11"/>
      <c r="D8" s="5" t="s">
        <v>9</v>
      </c>
      <c r="E8" s="122" t="s">
        <v>10</v>
      </c>
      <c r="F8" s="122"/>
      <c r="G8" s="7"/>
      <c r="H8" s="5" t="s">
        <v>11</v>
      </c>
      <c r="I8" s="122"/>
      <c r="J8" s="122"/>
      <c r="K8" s="122"/>
      <c r="L8" s="4" t="s">
        <v>12</v>
      </c>
      <c r="M8" s="13"/>
      <c r="N8" s="14" t="s">
        <v>13</v>
      </c>
      <c r="O8" s="13"/>
      <c r="P8" s="15"/>
      <c r="Q8" s="1"/>
      <c r="R8" s="1"/>
      <c r="S8" s="16"/>
      <c r="T8" s="16"/>
      <c r="U8" s="16"/>
      <c r="V8" s="1"/>
      <c r="W8" s="1"/>
      <c r="X8" s="1"/>
      <c r="Y8" s="1"/>
    </row>
    <row r="9" spans="1:25" ht="20.100000000000001" customHeight="1" x14ac:dyDescent="0.2">
      <c r="A9" s="1"/>
      <c r="B9" s="1"/>
      <c r="C9" s="1"/>
      <c r="D9" s="1"/>
      <c r="E9" s="1"/>
      <c r="F9" s="1"/>
      <c r="G9" s="7"/>
      <c r="H9" s="17"/>
      <c r="I9" s="7"/>
      <c r="J9" s="17"/>
      <c r="K9" s="17"/>
      <c r="L9" s="2"/>
      <c r="M9" s="1"/>
      <c r="N9" s="1"/>
      <c r="O9" s="1"/>
      <c r="P9" s="1"/>
      <c r="Q9" s="1"/>
      <c r="R9" s="1"/>
      <c r="S9" s="1"/>
      <c r="T9" s="16"/>
      <c r="U9" s="16"/>
      <c r="V9" s="1"/>
      <c r="W9" s="1"/>
      <c r="X9" s="1"/>
      <c r="Y9" s="1"/>
    </row>
    <row r="10" spans="1:25" ht="20.100000000000001" customHeight="1" thickBot="1" x14ac:dyDescent="0.25">
      <c r="A10" s="1"/>
      <c r="B10" s="121" t="s">
        <v>14</v>
      </c>
      <c r="C10" s="121"/>
      <c r="D10" s="122"/>
      <c r="E10" s="122"/>
      <c r="F10" s="122"/>
      <c r="G10" s="122"/>
      <c r="H10" s="123" t="s">
        <v>15</v>
      </c>
      <c r="I10" s="123"/>
      <c r="J10" s="123"/>
      <c r="K10" s="122"/>
      <c r="L10" s="122"/>
      <c r="M10" s="122"/>
      <c r="N10" s="122"/>
      <c r="O10" s="122"/>
      <c r="P10" s="122"/>
      <c r="Q10" s="1"/>
      <c r="R10" s="1"/>
      <c r="S10" s="1"/>
      <c r="T10" s="16"/>
      <c r="U10" s="16"/>
      <c r="V10" s="1"/>
      <c r="W10" s="1"/>
      <c r="X10" s="1"/>
      <c r="Y10" s="1"/>
    </row>
    <row r="11" spans="1:25" ht="20.100000000000001" customHeight="1" x14ac:dyDescent="0.2">
      <c r="A11" s="1"/>
      <c r="B11" s="1"/>
      <c r="C11" s="1"/>
      <c r="D11" s="1"/>
      <c r="E11" s="1"/>
      <c r="F11" s="1"/>
      <c r="G11" s="7"/>
      <c r="H11" s="17"/>
      <c r="I11" s="7"/>
      <c r="J11" s="17"/>
      <c r="K11" s="17"/>
      <c r="L11" s="2"/>
      <c r="M11" s="1"/>
      <c r="N11" s="1"/>
      <c r="O11" s="1"/>
      <c r="P11" s="1"/>
      <c r="Q11" s="1"/>
      <c r="R11" s="1"/>
      <c r="S11" s="1"/>
      <c r="T11" s="16"/>
      <c r="U11" s="16"/>
      <c r="V11" s="1"/>
      <c r="W11" s="1"/>
      <c r="X11" s="1"/>
      <c r="Y11" s="1"/>
    </row>
    <row r="12" spans="1:25" ht="20.100000000000001" customHeight="1" x14ac:dyDescent="0.2">
      <c r="A12" s="1"/>
      <c r="B12" s="124" t="s">
        <v>16</v>
      </c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6"/>
      <c r="Q12" s="3"/>
      <c r="R12" s="3"/>
      <c r="S12" s="18"/>
      <c r="T12" s="18"/>
      <c r="U12" s="19"/>
      <c r="V12" s="19"/>
      <c r="W12" s="19"/>
      <c r="X12" s="19"/>
      <c r="Y12" s="20"/>
    </row>
    <row r="13" spans="1:25" ht="20.1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6"/>
      <c r="T13" s="16"/>
      <c r="U13" s="20"/>
      <c r="V13" s="20"/>
      <c r="W13" s="20"/>
      <c r="X13" s="20"/>
      <c r="Y13" s="20"/>
    </row>
    <row r="14" spans="1:25" s="1" customFormat="1" ht="20.100000000000001" customHeight="1" x14ac:dyDescent="0.2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2">
        <v>85</v>
      </c>
      <c r="M14" s="22">
        <v>100</v>
      </c>
      <c r="N14" s="23">
        <v>105</v>
      </c>
      <c r="O14" s="21"/>
      <c r="P14" s="21"/>
      <c r="S14" s="16"/>
      <c r="T14" s="16"/>
      <c r="U14" s="20"/>
      <c r="V14" s="24"/>
      <c r="W14" s="20"/>
      <c r="X14" s="20"/>
      <c r="Y14" s="20"/>
    </row>
    <row r="15" spans="1:25" s="25" customFormat="1" ht="30" customHeight="1" x14ac:dyDescent="0.2">
      <c r="B15" s="26" t="s">
        <v>17</v>
      </c>
      <c r="C15" s="127" t="s">
        <v>18</v>
      </c>
      <c r="D15" s="128"/>
      <c r="E15" s="128"/>
      <c r="F15" s="128"/>
      <c r="G15" s="129"/>
      <c r="H15" s="27" t="s">
        <v>19</v>
      </c>
      <c r="I15" s="26" t="s">
        <v>20</v>
      </c>
      <c r="J15" s="26" t="s">
        <v>21</v>
      </c>
      <c r="K15" s="26" t="s">
        <v>22</v>
      </c>
      <c r="L15" s="26" t="s">
        <v>23</v>
      </c>
      <c r="M15" s="26" t="s">
        <v>24</v>
      </c>
      <c r="N15" s="26" t="s">
        <v>25</v>
      </c>
      <c r="O15" s="28" t="s">
        <v>26</v>
      </c>
      <c r="P15" s="29" t="s">
        <v>27</v>
      </c>
      <c r="Q15" s="30"/>
      <c r="R15" s="30"/>
      <c r="S15" s="30"/>
      <c r="T15" s="30"/>
      <c r="U15" s="31"/>
      <c r="V15" s="31"/>
      <c r="W15" s="31"/>
      <c r="X15" s="31"/>
      <c r="Y15" s="31"/>
    </row>
    <row r="16" spans="1:25" s="25" customFormat="1" ht="69.95" customHeight="1" x14ac:dyDescent="0.2">
      <c r="B16" s="32">
        <v>1</v>
      </c>
      <c r="C16" s="114" t="s">
        <v>28</v>
      </c>
      <c r="D16" s="115"/>
      <c r="E16" s="115"/>
      <c r="F16" s="115"/>
      <c r="G16" s="116"/>
      <c r="H16" s="33">
        <v>0.2</v>
      </c>
      <c r="I16" s="34" t="s">
        <v>29</v>
      </c>
      <c r="J16" s="35" t="s">
        <v>30</v>
      </c>
      <c r="K16" s="36" t="s">
        <v>31</v>
      </c>
      <c r="L16" s="37">
        <v>0.9</v>
      </c>
      <c r="M16" s="38">
        <v>1</v>
      </c>
      <c r="N16" s="38">
        <v>1.1000000000000001</v>
      </c>
      <c r="O16" s="39">
        <v>0.94</v>
      </c>
      <c r="P16" s="40">
        <f>IF(O16="",0,IF(OR(L16&lt;M16,L16&lt;N16),R16,Q16))</f>
        <v>90.999999999999986</v>
      </c>
      <c r="Q16" s="41">
        <f t="shared" ref="Q16:Q20" si="0">IF(O16&gt;L16,0,IF(AND(N16=""),IF(O16&lt;M16,$M$14,V16),IF(N16="",R16,IF(AND(O16&lt;=L16,O16&gt;M16),V16,IF(AND(O16&lt;=M16,O16&gt;=N16),W16,IF(O16&lt;N16,105,0))))))</f>
        <v>0</v>
      </c>
      <c r="R16" s="42">
        <f t="shared" ref="R16:R20" si="1">IF(O16&lt;L16,0,IF(AND(N16=""),IF(O16&gt;M16,$M$14,V16),IF(N16="",S16,IF(AND(O16&gt;=L16,O16&lt;M16),V16,IF(AND(O16&gt;=M16,O16&lt;=N16),W16,IF(O16&gt;N16,105,0))))))</f>
        <v>90.999999999999986</v>
      </c>
      <c r="S16" s="43">
        <f t="shared" ref="S16:S20" si="2">IF(AND(O16&lt;=L16,O16&gt;M16),V16,IF(AND(O16&lt;=M16,O16&gt;=N16),W16,$N$14))</f>
        <v>105</v>
      </c>
      <c r="T16" s="44">
        <f t="shared" ref="T16:T20" si="3">($M$14-$L$14)/(M16-L16)</f>
        <v>150.00000000000003</v>
      </c>
      <c r="U16" s="45">
        <f t="shared" ref="U16:U20" si="4">($N$14-$M$14)/(N16-M16)</f>
        <v>49.999999999999957</v>
      </c>
      <c r="V16" s="46">
        <f t="shared" ref="V16:V20" si="5">T16*(O16-L16)+$L$14</f>
        <v>90.999999999999986</v>
      </c>
      <c r="W16" s="46">
        <f t="shared" ref="W16:W20" si="6">U16*(O16-M16)+$M$14</f>
        <v>97</v>
      </c>
      <c r="X16" s="41">
        <f t="shared" ref="X16:X20" si="7">P16*H16</f>
        <v>18.2</v>
      </c>
      <c r="Y16" s="47"/>
    </row>
    <row r="17" spans="1:25" s="25" customFormat="1" ht="69.95" customHeight="1" x14ac:dyDescent="0.2">
      <c r="B17" s="48">
        <v>2</v>
      </c>
      <c r="C17" s="117" t="s">
        <v>32</v>
      </c>
      <c r="D17" s="117"/>
      <c r="E17" s="117"/>
      <c r="F17" s="117"/>
      <c r="G17" s="117"/>
      <c r="H17" s="49">
        <v>0.2</v>
      </c>
      <c r="I17" s="50" t="s">
        <v>33</v>
      </c>
      <c r="J17" s="35" t="s">
        <v>30</v>
      </c>
      <c r="K17" s="36" t="s">
        <v>31</v>
      </c>
      <c r="L17" s="37">
        <v>0.03</v>
      </c>
      <c r="M17" s="38">
        <v>2.5000000000000001E-2</v>
      </c>
      <c r="N17" s="38">
        <v>0.02</v>
      </c>
      <c r="O17" s="39">
        <v>2.4E-2</v>
      </c>
      <c r="P17" s="40">
        <f t="shared" ref="P17:P20" si="8">IF(O17="",0,IF(OR(L17&lt;M17,L17&lt;N17),R17,Q17))</f>
        <v>101</v>
      </c>
      <c r="Q17" s="41">
        <f t="shared" si="0"/>
        <v>101</v>
      </c>
      <c r="R17" s="42">
        <f t="shared" si="1"/>
        <v>0</v>
      </c>
      <c r="S17" s="43">
        <f t="shared" si="2"/>
        <v>101</v>
      </c>
      <c r="T17" s="44">
        <f t="shared" si="3"/>
        <v>-3000.0000000000014</v>
      </c>
      <c r="U17" s="45">
        <f t="shared" si="4"/>
        <v>-999.99999999999977</v>
      </c>
      <c r="V17" s="46">
        <f t="shared" si="5"/>
        <v>103</v>
      </c>
      <c r="W17" s="46">
        <f t="shared" si="6"/>
        <v>101</v>
      </c>
      <c r="X17" s="41">
        <f t="shared" si="7"/>
        <v>20.200000000000003</v>
      </c>
      <c r="Y17" s="47"/>
    </row>
    <row r="18" spans="1:25" s="25" customFormat="1" ht="69.95" customHeight="1" x14ac:dyDescent="0.2">
      <c r="B18" s="48">
        <v>3</v>
      </c>
      <c r="C18" s="118" t="s">
        <v>34</v>
      </c>
      <c r="D18" s="118"/>
      <c r="E18" s="118"/>
      <c r="F18" s="118"/>
      <c r="G18" s="118"/>
      <c r="H18" s="51">
        <v>0.2</v>
      </c>
      <c r="I18" s="52" t="s">
        <v>35</v>
      </c>
      <c r="J18" s="53" t="s">
        <v>30</v>
      </c>
      <c r="K18" s="54" t="s">
        <v>31</v>
      </c>
      <c r="L18" s="55">
        <v>0.05</v>
      </c>
      <c r="M18" s="55">
        <v>0.03</v>
      </c>
      <c r="N18" s="55">
        <v>0</v>
      </c>
      <c r="O18" s="56">
        <v>0.05</v>
      </c>
      <c r="P18" s="40">
        <f t="shared" si="8"/>
        <v>85</v>
      </c>
      <c r="Q18" s="41">
        <f t="shared" si="0"/>
        <v>85</v>
      </c>
      <c r="R18" s="42">
        <f t="shared" si="1"/>
        <v>105</v>
      </c>
      <c r="S18" s="43">
        <f t="shared" si="2"/>
        <v>85</v>
      </c>
      <c r="T18" s="44">
        <f t="shared" si="3"/>
        <v>-749.99999999999989</v>
      </c>
      <c r="U18" s="45">
        <f t="shared" si="4"/>
        <v>-166.66666666666669</v>
      </c>
      <c r="V18" s="46">
        <f t="shared" si="5"/>
        <v>85</v>
      </c>
      <c r="W18" s="46">
        <f t="shared" si="6"/>
        <v>96.666666666666671</v>
      </c>
      <c r="X18" s="41">
        <f t="shared" si="7"/>
        <v>17</v>
      </c>
      <c r="Y18" s="57"/>
    </row>
    <row r="19" spans="1:25" s="25" customFormat="1" ht="69.95" customHeight="1" x14ac:dyDescent="0.2">
      <c r="B19" s="48">
        <v>4</v>
      </c>
      <c r="C19" s="117" t="s">
        <v>36</v>
      </c>
      <c r="D19" s="117"/>
      <c r="E19" s="117"/>
      <c r="F19" s="117"/>
      <c r="G19" s="117"/>
      <c r="H19" s="49">
        <v>0.2</v>
      </c>
      <c r="I19" s="50" t="s">
        <v>37</v>
      </c>
      <c r="J19" s="50" t="s">
        <v>38</v>
      </c>
      <c r="K19" s="58" t="s">
        <v>31</v>
      </c>
      <c r="L19" s="55">
        <v>0.05</v>
      </c>
      <c r="M19" s="55">
        <v>0.03</v>
      </c>
      <c r="N19" s="55">
        <v>0</v>
      </c>
      <c r="O19" s="56">
        <v>0.05</v>
      </c>
      <c r="P19" s="40">
        <f t="shared" si="8"/>
        <v>85</v>
      </c>
      <c r="Q19" s="41">
        <f t="shared" si="0"/>
        <v>85</v>
      </c>
      <c r="R19" s="42">
        <f t="shared" si="1"/>
        <v>105</v>
      </c>
      <c r="S19" s="43">
        <f t="shared" si="2"/>
        <v>85</v>
      </c>
      <c r="T19" s="44">
        <f t="shared" si="3"/>
        <v>-749.99999999999989</v>
      </c>
      <c r="U19" s="45">
        <f t="shared" si="4"/>
        <v>-166.66666666666669</v>
      </c>
      <c r="V19" s="46">
        <f t="shared" si="5"/>
        <v>85</v>
      </c>
      <c r="W19" s="46">
        <f t="shared" si="6"/>
        <v>96.666666666666671</v>
      </c>
      <c r="X19" s="41">
        <f t="shared" si="7"/>
        <v>17</v>
      </c>
      <c r="Y19" s="47"/>
    </row>
    <row r="20" spans="1:25" s="25" customFormat="1" ht="71.099999999999994" customHeight="1" x14ac:dyDescent="0.2">
      <c r="B20" s="48">
        <v>5</v>
      </c>
      <c r="C20" s="118" t="s">
        <v>39</v>
      </c>
      <c r="D20" s="118"/>
      <c r="E20" s="118"/>
      <c r="F20" s="118"/>
      <c r="G20" s="118"/>
      <c r="H20" s="49">
        <v>0.2</v>
      </c>
      <c r="I20" s="50" t="s">
        <v>40</v>
      </c>
      <c r="J20" s="50" t="s">
        <v>41</v>
      </c>
      <c r="K20" s="58" t="s">
        <v>31</v>
      </c>
      <c r="L20" s="37">
        <v>0.17</v>
      </c>
      <c r="M20" s="38">
        <v>0.15</v>
      </c>
      <c r="N20" s="38">
        <v>0.13</v>
      </c>
      <c r="O20" s="39">
        <v>0.13</v>
      </c>
      <c r="P20" s="40">
        <f t="shared" si="8"/>
        <v>105</v>
      </c>
      <c r="Q20" s="41">
        <f t="shared" si="0"/>
        <v>105</v>
      </c>
      <c r="R20" s="42">
        <f t="shared" si="1"/>
        <v>0</v>
      </c>
      <c r="S20" s="43">
        <f t="shared" si="2"/>
        <v>105</v>
      </c>
      <c r="T20" s="44">
        <f t="shared" si="3"/>
        <v>-749.99999999999932</v>
      </c>
      <c r="U20" s="45">
        <f t="shared" si="4"/>
        <v>-250.00000000000011</v>
      </c>
      <c r="V20" s="46">
        <f t="shared" si="5"/>
        <v>114.99999999999997</v>
      </c>
      <c r="W20" s="46">
        <f t="shared" si="6"/>
        <v>105</v>
      </c>
      <c r="X20" s="41">
        <f t="shared" si="7"/>
        <v>21</v>
      </c>
      <c r="Y20" s="47"/>
    </row>
    <row r="21" spans="1:25" s="25" customFormat="1" ht="20.100000000000001" customHeight="1" x14ac:dyDescent="0.2">
      <c r="B21" s="59"/>
      <c r="C21" s="119" t="s">
        <v>42</v>
      </c>
      <c r="D21" s="119"/>
      <c r="E21" s="119"/>
      <c r="F21" s="119"/>
      <c r="G21" s="120"/>
      <c r="H21" s="61">
        <f>SUM(H16:H20)</f>
        <v>1</v>
      </c>
      <c r="I21" s="62"/>
      <c r="J21" s="62"/>
      <c r="K21" s="62"/>
      <c r="L21" s="63"/>
      <c r="M21" s="64"/>
      <c r="N21" s="64"/>
      <c r="O21" s="65"/>
      <c r="P21" s="66"/>
      <c r="Q21" s="67"/>
      <c r="R21" s="68"/>
      <c r="S21" s="67"/>
      <c r="T21" s="68"/>
      <c r="U21" s="68"/>
      <c r="V21" s="68"/>
      <c r="W21" s="68"/>
      <c r="X21" s="69"/>
      <c r="Y21" s="57"/>
    </row>
    <row r="22" spans="1:25" s="70" customFormat="1" ht="20.100000000000001" customHeight="1" thickBot="1" x14ac:dyDescent="0.25">
      <c r="B22" s="59"/>
      <c r="C22" s="60"/>
      <c r="D22" s="60"/>
      <c r="E22" s="60"/>
      <c r="F22" s="60"/>
      <c r="G22" s="60"/>
      <c r="H22" s="71"/>
      <c r="I22" s="62"/>
      <c r="J22" s="62"/>
      <c r="K22" s="62"/>
      <c r="L22" s="63"/>
      <c r="M22" s="64"/>
      <c r="N22" s="64"/>
      <c r="O22" s="65"/>
      <c r="P22" s="66"/>
      <c r="Q22" s="67"/>
      <c r="R22" s="68"/>
      <c r="S22" s="67"/>
      <c r="T22" s="68"/>
      <c r="U22" s="68"/>
      <c r="V22" s="68"/>
      <c r="W22" s="68"/>
      <c r="X22" s="69"/>
      <c r="Y22" s="72"/>
    </row>
    <row r="23" spans="1:25" s="77" customFormat="1" ht="20.100000000000001" customHeight="1" thickBot="1" x14ac:dyDescent="0.25">
      <c r="A23" s="70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71"/>
      <c r="M23" s="110" t="s">
        <v>43</v>
      </c>
      <c r="N23" s="111"/>
      <c r="O23" s="112"/>
      <c r="P23" s="73">
        <f>SUM(X16:X20)</f>
        <v>93.4</v>
      </c>
      <c r="Q23" s="74"/>
      <c r="R23" s="75"/>
      <c r="S23" s="74"/>
      <c r="T23" s="75"/>
      <c r="U23" s="75"/>
      <c r="V23" s="75"/>
      <c r="W23" s="75"/>
      <c r="X23" s="75"/>
      <c r="Y23" s="76"/>
    </row>
    <row r="24" spans="1:25" s="77" customFormat="1" ht="20.100000000000001" customHeight="1" x14ac:dyDescent="0.2">
      <c r="A24" s="70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78"/>
      <c r="M24" s="79"/>
      <c r="N24" s="79"/>
      <c r="O24" s="80"/>
      <c r="P24" s="66"/>
      <c r="Q24" s="70"/>
      <c r="R24" s="70"/>
      <c r="S24" s="70"/>
      <c r="T24" s="70"/>
      <c r="U24" s="70"/>
      <c r="V24" s="70"/>
      <c r="W24" s="70"/>
      <c r="X24" s="70"/>
      <c r="Y24" s="70"/>
    </row>
    <row r="25" spans="1:25" s="83" customFormat="1" ht="20.100000000000001" customHeight="1" x14ac:dyDescent="0.2">
      <c r="A25" s="70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2"/>
      <c r="P25" s="82"/>
      <c r="Q25" s="77"/>
      <c r="R25" s="77"/>
      <c r="S25" s="77"/>
      <c r="T25" s="77"/>
      <c r="U25" s="77"/>
      <c r="V25" s="77"/>
      <c r="W25" s="77"/>
      <c r="X25" s="77"/>
      <c r="Y25" s="70"/>
    </row>
    <row r="26" spans="1:25" s="84" customFormat="1" ht="20.100000000000001" customHeight="1" x14ac:dyDescent="0.2">
      <c r="A26" s="70"/>
      <c r="B26" s="106" t="s">
        <v>44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8"/>
      <c r="Q26" s="77"/>
      <c r="R26" s="77"/>
      <c r="S26" s="77"/>
      <c r="T26" s="77"/>
      <c r="U26" s="77"/>
      <c r="V26" s="77"/>
      <c r="W26" s="77"/>
      <c r="X26" s="77"/>
      <c r="Y26" s="70"/>
    </row>
    <row r="27" spans="1:25" s="84" customFormat="1" ht="20.100000000000001" customHeight="1" x14ac:dyDescent="0.2">
      <c r="A27" s="70"/>
      <c r="B27" s="113" t="s">
        <v>45</v>
      </c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77"/>
      <c r="R27" s="77"/>
      <c r="S27" s="77"/>
      <c r="T27" s="77"/>
      <c r="U27" s="77"/>
      <c r="V27" s="77"/>
      <c r="W27" s="77"/>
      <c r="X27" s="77"/>
      <c r="Y27" s="70"/>
    </row>
    <row r="28" spans="1:25" s="84" customFormat="1" ht="20.100000000000001" customHeight="1" x14ac:dyDescent="0.2">
      <c r="A28" s="70"/>
      <c r="B28" s="109" t="s">
        <v>46</v>
      </c>
      <c r="C28" s="109"/>
      <c r="D28" s="109"/>
      <c r="E28" s="109" t="s">
        <v>47</v>
      </c>
      <c r="F28" s="109"/>
      <c r="G28" s="109"/>
      <c r="H28" s="109"/>
      <c r="I28" s="109"/>
      <c r="J28" s="109" t="s">
        <v>48</v>
      </c>
      <c r="K28" s="109"/>
      <c r="L28" s="109"/>
      <c r="M28" s="109"/>
      <c r="N28" s="109"/>
      <c r="O28" s="109"/>
      <c r="P28" s="109"/>
      <c r="Q28" s="77"/>
      <c r="R28" s="77"/>
      <c r="S28" s="77"/>
      <c r="T28" s="77"/>
      <c r="U28" s="77"/>
      <c r="V28" s="77"/>
      <c r="W28" s="77"/>
      <c r="X28" s="77"/>
      <c r="Y28" s="70"/>
    </row>
    <row r="29" spans="1:25" s="83" customFormat="1" ht="20.100000000000001" customHeight="1" x14ac:dyDescent="0.2">
      <c r="A29" s="70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77"/>
      <c r="R29" s="77"/>
      <c r="S29" s="77"/>
      <c r="T29" s="77"/>
      <c r="U29" s="77"/>
      <c r="V29" s="77"/>
      <c r="W29" s="77"/>
      <c r="X29" s="77"/>
      <c r="Y29" s="70"/>
    </row>
    <row r="30" spans="1:25" s="85" customFormat="1" ht="20.100000000000001" customHeight="1" x14ac:dyDescent="0.2">
      <c r="A30" s="70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77"/>
      <c r="R30" s="77"/>
      <c r="S30" s="77"/>
      <c r="T30" s="77"/>
      <c r="U30" s="77"/>
      <c r="V30" s="77"/>
      <c r="W30" s="77"/>
      <c r="X30" s="77"/>
      <c r="Y30" s="70"/>
    </row>
    <row r="31" spans="1:25" s="85" customFormat="1" ht="20.100000000000001" customHeight="1" x14ac:dyDescent="0.2">
      <c r="A31" s="70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77"/>
      <c r="R31" s="77"/>
      <c r="S31" s="77"/>
      <c r="T31" s="77"/>
      <c r="U31" s="77"/>
      <c r="V31" s="77"/>
      <c r="W31" s="77"/>
      <c r="X31" s="77"/>
      <c r="Y31" s="70"/>
    </row>
    <row r="32" spans="1:25" s="85" customFormat="1" ht="20.100000000000001" customHeight="1" x14ac:dyDescent="0.2">
      <c r="A32" s="70"/>
      <c r="B32" s="109" t="s">
        <v>49</v>
      </c>
      <c r="C32" s="109"/>
      <c r="D32" s="109"/>
      <c r="E32" s="109" t="s">
        <v>47</v>
      </c>
      <c r="F32" s="109"/>
      <c r="G32" s="109"/>
      <c r="H32" s="109"/>
      <c r="I32" s="109"/>
      <c r="J32" s="109" t="s">
        <v>48</v>
      </c>
      <c r="K32" s="109"/>
      <c r="L32" s="109"/>
      <c r="M32" s="109"/>
      <c r="N32" s="109"/>
      <c r="O32" s="109"/>
      <c r="P32" s="109"/>
      <c r="Q32" s="77"/>
      <c r="R32" s="77"/>
      <c r="S32" s="77"/>
      <c r="T32" s="77"/>
      <c r="U32" s="77"/>
      <c r="V32" s="77"/>
      <c r="W32" s="77"/>
      <c r="X32" s="77"/>
      <c r="Y32" s="70"/>
    </row>
    <row r="33" spans="1:25" s="83" customFormat="1" ht="20.100000000000001" customHeight="1" x14ac:dyDescent="0.2">
      <c r="A33" s="70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77"/>
      <c r="R33" s="77"/>
      <c r="S33" s="77"/>
      <c r="T33" s="77"/>
      <c r="U33" s="77"/>
      <c r="V33" s="77"/>
      <c r="W33" s="77"/>
      <c r="X33" s="77"/>
      <c r="Y33" s="70"/>
    </row>
    <row r="34" spans="1:25" s="85" customFormat="1" ht="20.100000000000001" customHeight="1" x14ac:dyDescent="0.2">
      <c r="A34" s="70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77"/>
      <c r="R34" s="77"/>
      <c r="S34" s="77"/>
      <c r="T34" s="77"/>
      <c r="U34" s="77"/>
      <c r="V34" s="77"/>
      <c r="W34" s="77"/>
      <c r="X34" s="77"/>
      <c r="Y34" s="70"/>
    </row>
    <row r="35" spans="1:25" s="85" customFormat="1" ht="20.100000000000001" customHeight="1" x14ac:dyDescent="0.2">
      <c r="A35" s="70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77"/>
      <c r="R35" s="77"/>
      <c r="S35" s="77"/>
      <c r="T35" s="77"/>
      <c r="U35" s="77"/>
      <c r="V35" s="77"/>
      <c r="W35" s="77"/>
      <c r="X35" s="77"/>
      <c r="Y35" s="70"/>
    </row>
    <row r="36" spans="1:25" s="85" customFormat="1" ht="20.100000000000001" customHeight="1" x14ac:dyDescent="0.2">
      <c r="A36" s="70"/>
      <c r="B36" s="94" t="s">
        <v>50</v>
      </c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6"/>
      <c r="Q36" s="77"/>
      <c r="R36" s="77"/>
      <c r="S36" s="77"/>
      <c r="T36" s="77"/>
      <c r="U36" s="77"/>
      <c r="V36" s="77"/>
      <c r="W36" s="77"/>
      <c r="X36" s="77"/>
      <c r="Y36" s="70"/>
    </row>
    <row r="37" spans="1:25" s="85" customFormat="1" ht="20.100000000000001" customHeight="1" x14ac:dyDescent="0.2">
      <c r="A37" s="70"/>
      <c r="B37" s="97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9"/>
      <c r="Q37" s="77"/>
      <c r="R37" s="77"/>
      <c r="S37" s="77"/>
      <c r="T37" s="77"/>
      <c r="U37" s="77"/>
      <c r="V37" s="77"/>
      <c r="W37" s="77"/>
      <c r="X37" s="77"/>
      <c r="Y37" s="70"/>
    </row>
    <row r="38" spans="1:25" s="85" customFormat="1" ht="20.100000000000001" customHeight="1" x14ac:dyDescent="0.2">
      <c r="A38" s="70"/>
      <c r="B38" s="100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2"/>
      <c r="Q38" s="77"/>
      <c r="R38" s="77"/>
      <c r="S38" s="77"/>
      <c r="T38" s="77"/>
      <c r="U38" s="77"/>
      <c r="V38" s="77"/>
      <c r="W38" s="77"/>
      <c r="X38" s="77"/>
      <c r="Y38" s="70"/>
    </row>
    <row r="39" spans="1:25" s="77" customFormat="1" ht="20.100000000000001" customHeight="1" x14ac:dyDescent="0.2">
      <c r="A39" s="70"/>
      <c r="B39" s="100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2"/>
      <c r="Y39" s="70"/>
    </row>
    <row r="40" spans="1:25" s="70" customFormat="1" ht="20.100000000000001" customHeight="1" x14ac:dyDescent="0.2">
      <c r="B40" s="100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2"/>
      <c r="Q40" s="77"/>
      <c r="R40" s="77"/>
      <c r="S40" s="77"/>
      <c r="T40" s="77"/>
      <c r="U40" s="77"/>
      <c r="V40" s="77"/>
      <c r="W40" s="77"/>
      <c r="X40" s="77"/>
    </row>
    <row r="41" spans="1:25" s="70" customFormat="1" ht="63" customHeight="1" x14ac:dyDescent="0.2">
      <c r="B41" s="103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5"/>
      <c r="Q41" s="77"/>
      <c r="R41" s="77"/>
      <c r="S41" s="77"/>
      <c r="T41" s="77"/>
      <c r="U41" s="77"/>
      <c r="V41" s="77"/>
      <c r="W41" s="77"/>
      <c r="X41" s="77"/>
    </row>
    <row r="42" spans="1:25" s="70" customFormat="1" ht="20.100000000000001" customHeight="1" x14ac:dyDescent="0.2">
      <c r="B42" s="106" t="s">
        <v>51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8"/>
      <c r="Q42" s="77"/>
      <c r="R42" s="77"/>
      <c r="S42" s="77"/>
      <c r="T42" s="77"/>
      <c r="U42" s="77"/>
      <c r="V42" s="77"/>
      <c r="W42" s="77"/>
      <c r="X42" s="77"/>
    </row>
    <row r="43" spans="1:25" s="70" customFormat="1" ht="35.1" customHeight="1" x14ac:dyDescent="0.2"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7"/>
      <c r="P43" s="87"/>
    </row>
    <row r="44" spans="1:25" s="70" customFormat="1" ht="20.100000000000001" customHeight="1" x14ac:dyDescent="0.2"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7"/>
      <c r="P44" s="87"/>
    </row>
    <row r="45" spans="1:25" ht="15.75" x14ac:dyDescent="0.2">
      <c r="A45" s="1"/>
      <c r="B45" s="88"/>
      <c r="C45" s="88"/>
      <c r="D45" s="88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7"/>
      <c r="P45" s="87"/>
      <c r="Q45" s="70"/>
      <c r="R45" s="70"/>
      <c r="S45" s="70"/>
      <c r="T45" s="70"/>
      <c r="U45" s="70"/>
      <c r="V45" s="70"/>
      <c r="W45" s="70"/>
      <c r="X45" s="70"/>
      <c r="Y45" s="70"/>
    </row>
    <row r="46" spans="1:25" ht="23.25" x14ac:dyDescent="0.2">
      <c r="A46" s="1"/>
      <c r="B46" s="92" t="s">
        <v>52</v>
      </c>
      <c r="C46" s="92"/>
      <c r="D46" s="92"/>
      <c r="E46" s="70"/>
      <c r="F46" s="92" t="s">
        <v>53</v>
      </c>
      <c r="G46" s="92"/>
      <c r="H46" s="92"/>
      <c r="I46" s="89"/>
      <c r="J46" s="92" t="s">
        <v>54</v>
      </c>
      <c r="K46" s="92"/>
      <c r="L46" s="92"/>
      <c r="M46" s="89"/>
      <c r="N46" s="92" t="s">
        <v>55</v>
      </c>
      <c r="O46" s="92"/>
      <c r="P46" s="92"/>
      <c r="Q46" s="70"/>
      <c r="R46" s="70"/>
      <c r="S46" s="70"/>
      <c r="T46" s="70"/>
      <c r="U46" s="70"/>
      <c r="V46" s="70"/>
      <c r="W46" s="70"/>
      <c r="X46" s="70"/>
      <c r="Y46" s="70"/>
    </row>
    <row r="47" spans="1:25" ht="24.6" customHeight="1" x14ac:dyDescent="0.2">
      <c r="A47" s="1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7"/>
      <c r="P47" s="87"/>
      <c r="Q47" s="2"/>
      <c r="R47" s="2"/>
      <c r="S47" s="2"/>
      <c r="T47" s="1"/>
      <c r="U47" s="1"/>
      <c r="V47" s="16"/>
      <c r="W47" s="16"/>
      <c r="X47" s="1"/>
      <c r="Y47" s="1"/>
    </row>
    <row r="48" spans="1:25" s="77" customFormat="1" ht="15.75" x14ac:dyDescent="0.2">
      <c r="A48" s="70"/>
      <c r="B48" s="5"/>
      <c r="C48" s="5"/>
      <c r="D48" s="5"/>
      <c r="E48" s="5"/>
      <c r="F48" s="5"/>
      <c r="G48" s="5"/>
      <c r="H48" s="5"/>
      <c r="I48" s="2"/>
      <c r="J48" s="2"/>
      <c r="K48" s="2"/>
      <c r="L48" s="5"/>
      <c r="M48" s="2"/>
      <c r="N48" s="2"/>
      <c r="O48" s="2"/>
      <c r="P48" s="2"/>
      <c r="Q48" s="2"/>
      <c r="R48" s="2"/>
      <c r="S48" s="2"/>
      <c r="T48" s="1"/>
      <c r="U48" s="1"/>
      <c r="V48" s="16"/>
      <c r="W48" s="16"/>
      <c r="X48" s="1"/>
      <c r="Y48" s="1"/>
    </row>
    <row r="49" spans="1:25" s="77" customFormat="1" ht="15.75" x14ac:dyDescent="0.2">
      <c r="A49" s="70"/>
      <c r="B49" s="5"/>
      <c r="C49" s="5"/>
      <c r="D49" s="5"/>
      <c r="E49" s="5"/>
      <c r="F49" s="5"/>
      <c r="G49" s="5"/>
      <c r="H49" s="5"/>
      <c r="I49" s="2"/>
      <c r="J49" s="2"/>
      <c r="K49" s="2"/>
      <c r="L49" s="5"/>
      <c r="M49" s="2"/>
      <c r="N49" s="2"/>
      <c r="O49" s="2"/>
      <c r="P49" s="2"/>
      <c r="Q49" s="6"/>
      <c r="R49" s="6"/>
      <c r="S49" s="6"/>
      <c r="T49" s="5"/>
      <c r="U49" s="20"/>
      <c r="V49" s="20"/>
      <c r="W49" s="20"/>
      <c r="X49" s="20"/>
      <c r="Y49" s="20"/>
    </row>
    <row r="50" spans="1:25" s="77" customFormat="1" ht="15.75" x14ac:dyDescent="0.2">
      <c r="A50" s="70"/>
      <c r="B50" s="1"/>
      <c r="C50" s="1"/>
      <c r="D50" s="1"/>
      <c r="E50" s="1"/>
      <c r="F50" s="1"/>
      <c r="G50" s="5"/>
      <c r="H50" s="5"/>
      <c r="I50" s="1"/>
      <c r="J50" s="6"/>
      <c r="K50" s="7"/>
      <c r="L50" s="7"/>
      <c r="M50" s="6"/>
      <c r="N50" s="6"/>
      <c r="O50" s="6"/>
      <c r="P50" s="6"/>
      <c r="Q50" s="90"/>
      <c r="R50" s="90"/>
      <c r="S50" s="90"/>
      <c r="T50" s="90"/>
      <c r="U50" s="70"/>
      <c r="V50" s="70"/>
      <c r="W50" s="70"/>
      <c r="X50" s="70"/>
      <c r="Y50" s="70"/>
    </row>
    <row r="51" spans="1:25" s="77" customFormat="1" x14ac:dyDescent="0.2">
      <c r="A51" s="70"/>
      <c r="B51" s="70"/>
      <c r="C51" s="70"/>
      <c r="D51" s="70"/>
      <c r="E51" s="70"/>
      <c r="F51" s="7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70"/>
      <c r="V51" s="70"/>
      <c r="W51" s="70"/>
      <c r="X51" s="70"/>
      <c r="Y51" s="70"/>
    </row>
    <row r="52" spans="1:25" s="77" customFormat="1" x14ac:dyDescent="0.2">
      <c r="A52" s="70"/>
      <c r="B52" s="70"/>
      <c r="C52" s="70"/>
      <c r="D52" s="70"/>
      <c r="E52" s="70"/>
      <c r="F52" s="7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70"/>
      <c r="V52" s="70"/>
      <c r="W52" s="70"/>
      <c r="X52" s="70"/>
      <c r="Y52" s="70"/>
    </row>
    <row r="53" spans="1:25" s="77" customFormat="1" x14ac:dyDescent="0.2">
      <c r="A53" s="70"/>
      <c r="B53" s="70"/>
      <c r="C53" s="70"/>
      <c r="D53" s="70"/>
      <c r="E53" s="70"/>
      <c r="F53" s="7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70"/>
      <c r="V53" s="70"/>
      <c r="W53" s="70"/>
      <c r="X53" s="70"/>
      <c r="Y53" s="70"/>
    </row>
    <row r="54" spans="1:25" s="77" customFormat="1" x14ac:dyDescent="0.2">
      <c r="A54" s="70"/>
      <c r="B54" s="70"/>
      <c r="C54" s="70"/>
      <c r="D54" s="70"/>
      <c r="E54" s="70"/>
      <c r="F54" s="7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70"/>
      <c r="V54" s="70"/>
      <c r="W54" s="70"/>
      <c r="X54" s="70"/>
      <c r="Y54" s="70"/>
    </row>
    <row r="55" spans="1:25" s="77" customFormat="1" x14ac:dyDescent="0.2">
      <c r="A55" s="70"/>
      <c r="B55" s="70"/>
      <c r="C55" s="70"/>
      <c r="D55" s="70"/>
      <c r="E55" s="70"/>
      <c r="F55" s="7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70"/>
      <c r="V55" s="70"/>
      <c r="W55" s="70"/>
      <c r="X55" s="70"/>
      <c r="Y55" s="70"/>
    </row>
    <row r="56" spans="1:25" s="77" customFormat="1" x14ac:dyDescent="0.2">
      <c r="A56" s="70"/>
      <c r="B56" s="70"/>
      <c r="C56" s="70"/>
      <c r="D56" s="70"/>
      <c r="E56" s="70"/>
      <c r="F56" s="7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70"/>
      <c r="V56" s="70"/>
      <c r="W56" s="70"/>
      <c r="X56" s="70"/>
      <c r="Y56" s="70"/>
    </row>
    <row r="57" spans="1:25" s="77" customFormat="1" x14ac:dyDescent="0.2">
      <c r="A57" s="70"/>
      <c r="B57" s="70"/>
      <c r="C57" s="70"/>
      <c r="D57" s="70"/>
      <c r="E57" s="70"/>
      <c r="F57" s="7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70"/>
      <c r="V57" s="70"/>
      <c r="W57" s="70"/>
      <c r="X57" s="70"/>
      <c r="Y57" s="70"/>
    </row>
  </sheetData>
  <mergeCells count="53">
    <mergeCell ref="E8:F8"/>
    <mergeCell ref="I8:K8"/>
    <mergeCell ref="B2:P2"/>
    <mergeCell ref="B3:P3"/>
    <mergeCell ref="B4:P4"/>
    <mergeCell ref="E6:J6"/>
    <mergeCell ref="L6:P6"/>
    <mergeCell ref="C21:G21"/>
    <mergeCell ref="B10:C10"/>
    <mergeCell ref="D10:G10"/>
    <mergeCell ref="H10:J10"/>
    <mergeCell ref="K10:P10"/>
    <mergeCell ref="B12:P12"/>
    <mergeCell ref="C15:G15"/>
    <mergeCell ref="C16:G16"/>
    <mergeCell ref="C17:G17"/>
    <mergeCell ref="C18:G18"/>
    <mergeCell ref="C19:G19"/>
    <mergeCell ref="C20:G20"/>
    <mergeCell ref="M23:O23"/>
    <mergeCell ref="B26:P26"/>
    <mergeCell ref="B27:P27"/>
    <mergeCell ref="B28:D28"/>
    <mergeCell ref="E28:I28"/>
    <mergeCell ref="J28:P28"/>
    <mergeCell ref="B29:D29"/>
    <mergeCell ref="E29:I29"/>
    <mergeCell ref="J29:P29"/>
    <mergeCell ref="B30:D30"/>
    <mergeCell ref="E30:I30"/>
    <mergeCell ref="J30:P30"/>
    <mergeCell ref="B31:D31"/>
    <mergeCell ref="E31:I31"/>
    <mergeCell ref="J31:P31"/>
    <mergeCell ref="B32:D32"/>
    <mergeCell ref="E32:I32"/>
    <mergeCell ref="J32:P32"/>
    <mergeCell ref="B33:D33"/>
    <mergeCell ref="E33:I33"/>
    <mergeCell ref="J33:P33"/>
    <mergeCell ref="B34:D34"/>
    <mergeCell ref="E34:I34"/>
    <mergeCell ref="J34:P34"/>
    <mergeCell ref="B46:D46"/>
    <mergeCell ref="F46:H46"/>
    <mergeCell ref="J46:L46"/>
    <mergeCell ref="N46:P46"/>
    <mergeCell ref="B35:D35"/>
    <mergeCell ref="E35:I35"/>
    <mergeCell ref="J35:P35"/>
    <mergeCell ref="B36:P36"/>
    <mergeCell ref="B37:P41"/>
    <mergeCell ref="B42:P42"/>
  </mergeCells>
  <conditionalFormatting sqref="D6:E6 I7 H7:H9 D8 J9 L48:L49 N48:N49">
    <cfRule type="cellIs" dxfId="4" priority="5" stopIfTrue="1" operator="equal">
      <formula>0</formula>
    </cfRule>
  </conditionalFormatting>
  <conditionalFormatting sqref="D6:E6 I7 H7:H9 D8 J9:L9 L48:L49 N48:N49">
    <cfRule type="cellIs" dxfId="3" priority="4" stopIfTrue="1" operator="equal">
      <formula>0</formula>
    </cfRule>
  </conditionalFormatting>
  <conditionalFormatting sqref="H11 J11">
    <cfRule type="cellIs" dxfId="2" priority="2" stopIfTrue="1" operator="equal">
      <formula>0</formula>
    </cfRule>
  </conditionalFormatting>
  <conditionalFormatting sqref="H11 J11:L11">
    <cfRule type="cellIs" dxfId="1" priority="1" stopIfTrue="1" operator="equal">
      <formula>0</formula>
    </cfRule>
  </conditionalFormatting>
  <conditionalFormatting sqref="K6 L7:L8 Q49:T49 P50">
    <cfRule type="cellIs" dxfId="0" priority="6" stopIfTrue="1" operator="equal">
      <formula>0</formula>
    </cfRule>
  </conditionalFormatting>
  <dataValidations count="7">
    <dataValidation allowBlank="1" showInputMessage="1" showErrorMessage="1" prompt="&quot;0&quot; bajas" sqref="N18:N19" xr:uid="{00000000-0002-0000-0000-000000000000}"/>
    <dataValidation allowBlank="1" showInputMessage="1" showErrorMessage="1" prompt="1 baja" sqref="M18:M19" xr:uid="{00000000-0002-0000-0000-000001000000}"/>
    <dataValidation allowBlank="1" showInputMessage="1" showErrorMessage="1" prompt="2 Bajas" sqref="L18:L19" xr:uid="{00000000-0002-0000-0000-000002000000}"/>
    <dataValidation type="list" allowBlank="1" showInputMessage="1" showErrorMessage="1" sqref="P25" xr:uid="{00000000-0002-0000-0000-000003000000}">
      <formula1>"1,2,3,4,5"</formula1>
    </dataValidation>
    <dataValidation type="list" allowBlank="1" showInputMessage="1" showErrorMessage="1" sqref="O25" xr:uid="{00000000-0002-0000-0000-000004000000}">
      <formula1>"P,C"</formula1>
    </dataValidation>
    <dataValidation type="list" allowBlank="1" showInputMessage="1" showErrorMessage="1" sqref="J7 B25:E25" xr:uid="{00000000-0002-0000-0000-000005000000}">
      <formula1>#REF!</formula1>
    </dataValidation>
    <dataValidation type="list" allowBlank="1" showInputMessage="1" showErrorMessage="1" sqref="M7" xr:uid="{00000000-0002-0000-0000-000006000000}">
      <formula1>$W$8:$W$12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Lider Almacen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2022-06-14T15:00:44Z</dcterms:created>
  <dcterms:modified xsi:type="dcterms:W3CDTF">2025-10-12T13:38:07Z</dcterms:modified>
</cp:coreProperties>
</file>